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20\Аукцион\02.Февраль\НЕМСП_НР_ТП коммутаторов SN6500_\Закупочная\"/>
    </mc:Choice>
  </mc:AlternateContent>
  <xr:revisionPtr revIDLastSave="0" documentId="8_{9DC17FCF-2A4E-4B7D-BDF2-A02B6A3087EE}" xr6:coauthVersionLast="36" xr6:coauthVersionMax="36" xr10:uidLastSave="{00000000-0000-0000-0000-000000000000}"/>
  <bookViews>
    <workbookView xWindow="45" yWindow="-135" windowWidth="18855" windowHeight="11115" xr2:uid="{00000000-000D-0000-FFFF-FFFF00000000}"/>
  </bookViews>
  <sheets>
    <sheet name="Лот 1" sheetId="1" r:id="rId1"/>
  </sheets>
  <definedNames>
    <definedName name="Print_Area_1">'Лот 1'!$A$1:$G$15</definedName>
  </definedNames>
  <calcPr calcId="191029"/>
</workbook>
</file>

<file path=xl/calcChain.xml><?xml version="1.0" encoding="utf-8"?>
<calcChain xmlns="http://schemas.openxmlformats.org/spreadsheetml/2006/main">
  <c r="F11" i="1" l="1"/>
  <c r="B12" i="1"/>
  <c r="F9" i="1" l="1"/>
  <c r="F8" i="1"/>
  <c r="F10" i="1" l="1"/>
  <c r="A9" i="1" l="1"/>
</calcChain>
</file>

<file path=xl/sharedStrings.xml><?xml version="1.0" encoding="utf-8"?>
<sst xmlns="http://schemas.openxmlformats.org/spreadsheetml/2006/main" count="23" uniqueCount="22">
  <si>
    <t>№ п.п</t>
  </si>
  <si>
    <t>Кол-во</t>
  </si>
  <si>
    <t>Адрес доставки</t>
  </si>
  <si>
    <t>Итого:</t>
  </si>
  <si>
    <t>Контактное лицо</t>
  </si>
  <si>
    <t>Квалификационные критерии претендента (участника, поставщика)</t>
  </si>
  <si>
    <t>Наименование оборудования</t>
  </si>
  <si>
    <t>Серийный номер</t>
  </si>
  <si>
    <t>Условия технической поддержки</t>
  </si>
  <si>
    <t>Спецификация технической поддержки коммутаторов SN6500</t>
  </si>
  <si>
    <t>Коммутатор HPE StoreFabric SN6500B (16 Гбит) 96/48 Power Pack+ FC PN C8R44A</t>
  </si>
  <si>
    <t>CZC301CN8G</t>
  </si>
  <si>
    <t>CZC301CN8H</t>
  </si>
  <si>
    <t>Цена за единицу измерения с НДС 20 %, рубли РФ</t>
  </si>
  <si>
    <t>Сумма с  НДС 20 %, рубли РФ</t>
  </si>
  <si>
    <t>В т.ч. НДС 20%</t>
  </si>
  <si>
    <t xml:space="preserve">- график поддержки HPE Proactive Care 24x7
- Дистанционная поддержка и диагностика проблем оборудования
- Поддержка оборудования  с выездом к Заказчику
- Предоставление запасных частей
- Работа до полного устранения неисправностей при технической поддержке оборудования
- Поддержка программного обеспечения
- Обновления программных продуктов и документации
</t>
  </si>
  <si>
    <t>Рук. группы отдела технической инфраструктуры ИТ Хасанов Марат Рашитович., тел. +7 (347) 221-56-40</t>
  </si>
  <si>
    <t xml:space="preserve">Республика Башкортостан,  
г. Уфа, ул. Российская 19  
ПАО "Башинформсвязь,  
Контактное лицо: руководитель группы СЭВСК Хасанов Марат Рашитович  
т. 8-347-221-56-40  </t>
  </si>
  <si>
    <t>Поставщик должен являться сертифицированным партнером HPE</t>
  </si>
  <si>
    <t>Срок предоставления технической поддержки: 01.05.2020 - 30.04.2021</t>
  </si>
  <si>
    <t>РАЗДЕЛ IV. Техническое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</si>
</sst>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  <numFmt numFmtId="167" formatCode="_ * #,##0_ ;_ * \-#,##0_ ;_ * \-_ ;_ @_ "/>
    <numFmt numFmtId="168" formatCode="_ * #,##0.00_ ;_ * \-#,##0.00_ ;_ * \-??_ ;_ @_ "/>
    <numFmt numFmtId="169" formatCode="_(\$* #,##0_);_(\$* \(#,##0\);_(\$* \-_);_(@_)"/>
    <numFmt numFmtId="170" formatCode="_(\$* #,##0.00_);_(\$* \(#,##0.00\);_(\$* \-??_);_(@_)"/>
    <numFmt numFmtId="171" formatCode="_-&quot;$&quot;* #,##0.00_-;\-&quot;$&quot;* #,##0.00_-;_-&quot;$&quot;* &quot;-&quot;??_-;_-@_-"/>
    <numFmt numFmtId="172" formatCode="_(&quot;$&quot;* #,##0.00_);_(&quot;$&quot;* \(#,##0.00\);_(&quot;$&quot;* &quot;-&quot;??_);_(@_)"/>
  </numFmts>
  <fonts count="30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3" fillId="0" borderId="0"/>
    <xf numFmtId="0" fontId="1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0" fontId="16" fillId="0" borderId="0"/>
    <xf numFmtId="0" fontId="3" fillId="0" borderId="0"/>
    <xf numFmtId="0" fontId="17" fillId="0" borderId="0"/>
    <xf numFmtId="0" fontId="3" fillId="0" borderId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" fillId="0" borderId="0"/>
    <xf numFmtId="0" fontId="18" fillId="0" borderId="0"/>
    <xf numFmtId="164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8" fillId="0" borderId="0"/>
    <xf numFmtId="0" fontId="20" fillId="0" borderId="0"/>
    <xf numFmtId="171" fontId="16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/>
    <xf numFmtId="0" fontId="22" fillId="0" borderId="0"/>
    <xf numFmtId="0" fontId="19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4" fillId="0" borderId="0" xfId="0" applyFont="1" applyBorder="1"/>
    <xf numFmtId="0" fontId="4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/>
    <xf numFmtId="166" fontId="12" fillId="0" borderId="0" xfId="0" applyNumberFormat="1" applyFont="1" applyAlignment="1">
      <alignment horizontal="left"/>
    </xf>
    <xf numFmtId="166" fontId="12" fillId="0" borderId="0" xfId="0" applyNumberFormat="1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11" fillId="0" borderId="0" xfId="0" applyNumberFormat="1" applyFont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166" fontId="11" fillId="0" borderId="0" xfId="0" applyNumberFormat="1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3" xfId="34" applyFont="1" applyFill="1" applyBorder="1" applyAlignment="1">
      <alignment horizontal="left" vertical="center" wrapText="1" shrinkToFit="1"/>
    </xf>
    <xf numFmtId="0" fontId="5" fillId="0" borderId="3" xfId="34" applyFont="1" applyFill="1" applyBorder="1" applyAlignment="1">
      <alignment horizontal="center" vertical="center" wrapText="1" shrinkToFit="1"/>
    </xf>
    <xf numFmtId="4" fontId="25" fillId="0" borderId="14" xfId="0" applyNumberFormat="1" applyFont="1" applyBorder="1" applyAlignment="1">
      <alignment vertical="center" wrapText="1"/>
    </xf>
    <xf numFmtId="4" fontId="25" fillId="0" borderId="3" xfId="0" applyNumberFormat="1" applyFont="1" applyFill="1" applyBorder="1" applyAlignment="1">
      <alignment horizontal="right" vertical="center" wrapText="1"/>
    </xf>
    <xf numFmtId="0" fontId="26" fillId="0" borderId="3" xfId="33" applyFont="1" applyBorder="1" applyAlignment="1">
      <alignment horizontal="center" vertical="center"/>
    </xf>
    <xf numFmtId="2" fontId="27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66" fontId="12" fillId="0" borderId="8" xfId="0" applyNumberFormat="1" applyFont="1" applyBorder="1" applyAlignment="1">
      <alignment horizontal="center" vertical="center" wrapText="1"/>
    </xf>
    <xf numFmtId="3" fontId="29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2" fillId="0" borderId="15" xfId="0" applyNumberFormat="1" applyFont="1" applyBorder="1" applyAlignment="1">
      <alignment horizontal="center" vertical="center" wrapText="1"/>
    </xf>
    <xf numFmtId="166" fontId="12" fillId="0" borderId="16" xfId="0" applyNumberFormat="1" applyFont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6" fillId="0" borderId="14" xfId="0" quotePrefix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78">
    <cellStyle name="_Akado_DWDM_BoMv1" xfId="5" xr:uid="{00000000-0005-0000-0000-000000000000}"/>
    <cellStyle name="_BoM_abakhare" xfId="6" xr:uid="{00000000-0005-0000-0000-000001000000}"/>
    <cellStyle name="_DWDM_BoM" xfId="7" xr:uid="{00000000-0005-0000-0000-000002000000}"/>
    <cellStyle name="_DWDM_Volga_BoM_v10_270806" xfId="8" xr:uid="{00000000-0005-0000-0000-000003000000}"/>
    <cellStyle name="_DWDM_Volga_BoM_v20_070906" xfId="9" xr:uid="{00000000-0005-0000-0000-000004000000}"/>
    <cellStyle name="_JET_DWDM_BoMv1" xfId="10" xr:uid="{00000000-0005-0000-0000-000005000000}"/>
    <cellStyle name="_KTC_DWDM_BoM_v10_100806" xfId="11" xr:uid="{00000000-0005-0000-0000-000006000000}"/>
    <cellStyle name="_KTC_SDH_BoM_v10_090806" xfId="12" xr:uid="{00000000-0005-0000-0000-000007000000}"/>
    <cellStyle name="_KTC_SDH_BoM_v10_100806" xfId="13" xr:uid="{00000000-0005-0000-0000-000008000000}"/>
    <cellStyle name="_KTC_T_SDH_BoM_v10_220806" xfId="14" xr:uid="{00000000-0005-0000-0000-000009000000}"/>
    <cellStyle name="_Megafon_DWDM_BoM" xfId="15" xr:uid="{00000000-0005-0000-0000-00000A000000}"/>
    <cellStyle name="_Megafon_DWDM_BoMv1 cost" xfId="16" xr:uid="{00000000-0005-0000-0000-00000B000000}"/>
    <cellStyle name="axlcolour" xfId="17" xr:uid="{00000000-0005-0000-0000-00000C000000}"/>
    <cellStyle name="Currency_gpl-old" xfId="36" xr:uid="{00000000-0005-0000-0000-00000D000000}"/>
    <cellStyle name="Excel Built-in Normal" xfId="32" xr:uid="{00000000-0005-0000-0000-00000E000000}"/>
    <cellStyle name="Excel Built-in Normal 2" xfId="56" xr:uid="{00000000-0005-0000-0000-00000F000000}"/>
    <cellStyle name="Migliaia (0)_91P18UM" xfId="18" xr:uid="{00000000-0005-0000-0000-000010000000}"/>
    <cellStyle name="Migliaia_91P18UM" xfId="19" xr:uid="{00000000-0005-0000-0000-000011000000}"/>
    <cellStyle name="Normal 2" xfId="20" xr:uid="{00000000-0005-0000-0000-000012000000}"/>
    <cellStyle name="Normal_15365NTEPricing062805" xfId="3" xr:uid="{00000000-0005-0000-0000-000013000000}"/>
    <cellStyle name="Normale_1664 SM" xfId="22" xr:uid="{00000000-0005-0000-0000-000014000000}"/>
    <cellStyle name="Style 1" xfId="23" xr:uid="{00000000-0005-0000-0000-000015000000}"/>
    <cellStyle name="TableStyleLight1" xfId="1" xr:uid="{00000000-0005-0000-0000-000016000000}"/>
    <cellStyle name="TableStyleLight1 2" xfId="44" xr:uid="{00000000-0005-0000-0000-000017000000}"/>
    <cellStyle name="TableStyleLight1 3" xfId="64" xr:uid="{00000000-0005-0000-0000-000018000000}"/>
    <cellStyle name="Valuta (0)_91P18UM" xfId="24" xr:uid="{00000000-0005-0000-0000-000019000000}"/>
    <cellStyle name="Valuta_91P18UM" xfId="25" xr:uid="{00000000-0005-0000-0000-00001A000000}"/>
    <cellStyle name="Денежный 2" xfId="35" xr:uid="{00000000-0005-0000-0000-00001B000000}"/>
    <cellStyle name="Денежный 3" xfId="39" xr:uid="{00000000-0005-0000-0000-00001C000000}"/>
    <cellStyle name="Обычный" xfId="0" builtinId="0"/>
    <cellStyle name="Обычный 11" xfId="69" xr:uid="{00000000-0005-0000-0000-00001E000000}"/>
    <cellStyle name="Обычный 13" xfId="68" xr:uid="{00000000-0005-0000-0000-00001F000000}"/>
    <cellStyle name="Обычный 14" xfId="67" xr:uid="{00000000-0005-0000-0000-000020000000}"/>
    <cellStyle name="Обычный 15" xfId="66" xr:uid="{00000000-0005-0000-0000-000021000000}"/>
    <cellStyle name="Обычный 16" xfId="45" xr:uid="{00000000-0005-0000-0000-000022000000}"/>
    <cellStyle name="Обычный 17" xfId="49" xr:uid="{00000000-0005-0000-0000-000023000000}"/>
    <cellStyle name="Обычный 18" xfId="50" xr:uid="{00000000-0005-0000-0000-000024000000}"/>
    <cellStyle name="Обычный 2" xfId="4" xr:uid="{00000000-0005-0000-0000-000025000000}"/>
    <cellStyle name="Обычный 2 10" xfId="75" xr:uid="{00000000-0005-0000-0000-000026000000}"/>
    <cellStyle name="Обычный 2 11" xfId="74" xr:uid="{00000000-0005-0000-0000-000027000000}"/>
    <cellStyle name="Обычный 2 12" xfId="60" xr:uid="{00000000-0005-0000-0000-000028000000}"/>
    <cellStyle name="Обычный 2 13" xfId="57" xr:uid="{00000000-0005-0000-0000-000029000000}"/>
    <cellStyle name="Обычный 2 14" xfId="72" xr:uid="{00000000-0005-0000-0000-00002A000000}"/>
    <cellStyle name="Обычный 2 15" xfId="71" xr:uid="{00000000-0005-0000-0000-00002B000000}"/>
    <cellStyle name="Обычный 2 16" xfId="58" xr:uid="{00000000-0005-0000-0000-00002C000000}"/>
    <cellStyle name="Обычный 2 17" xfId="77" xr:uid="{00000000-0005-0000-0000-00002D000000}"/>
    <cellStyle name="Обычный 2 18" xfId="70" xr:uid="{00000000-0005-0000-0000-00002E000000}"/>
    <cellStyle name="Обычный 2 19" xfId="61" xr:uid="{00000000-0005-0000-0000-00002F000000}"/>
    <cellStyle name="Обычный 2 2" xfId="27" xr:uid="{00000000-0005-0000-0000-000030000000}"/>
    <cellStyle name="Обычный 2 3" xfId="28" xr:uid="{00000000-0005-0000-0000-000031000000}"/>
    <cellStyle name="Обычный 2 4" xfId="30" xr:uid="{00000000-0005-0000-0000-000032000000}"/>
    <cellStyle name="Обычный 2 5" xfId="31" xr:uid="{00000000-0005-0000-0000-000033000000}"/>
    <cellStyle name="Обычный 2 6" xfId="41" xr:uid="{00000000-0005-0000-0000-000034000000}"/>
    <cellStyle name="Обычный 2 6 2" xfId="73" xr:uid="{00000000-0005-0000-0000-000035000000}"/>
    <cellStyle name="Обычный 2 6 3" xfId="54" xr:uid="{00000000-0005-0000-0000-000036000000}"/>
    <cellStyle name="Обычный 2 7" xfId="34" xr:uid="{00000000-0005-0000-0000-000037000000}"/>
    <cellStyle name="Обычный 2 7 2" xfId="65" xr:uid="{00000000-0005-0000-0000-000038000000}"/>
    <cellStyle name="Обычный 2 8" xfId="59" xr:uid="{00000000-0005-0000-0000-000039000000}"/>
    <cellStyle name="Обычный 2 9" xfId="76" xr:uid="{00000000-0005-0000-0000-00003A000000}"/>
    <cellStyle name="Обычный 3" xfId="21" xr:uid="{00000000-0005-0000-0000-00003B000000}"/>
    <cellStyle name="Обычный 3 2" xfId="42" xr:uid="{00000000-0005-0000-0000-00003C000000}"/>
    <cellStyle name="Обычный 3 3" xfId="38" xr:uid="{00000000-0005-0000-0000-00003D000000}"/>
    <cellStyle name="Обычный 4" xfId="37" xr:uid="{00000000-0005-0000-0000-00003E000000}"/>
    <cellStyle name="Обычный 4 2" xfId="48" xr:uid="{00000000-0005-0000-0000-00003F000000}"/>
    <cellStyle name="Обычный 5" xfId="29" xr:uid="{00000000-0005-0000-0000-000040000000}"/>
    <cellStyle name="Обычный 6" xfId="40" xr:uid="{00000000-0005-0000-0000-000041000000}"/>
    <cellStyle name="Обычный 6 2" xfId="55" xr:uid="{00000000-0005-0000-0000-000042000000}"/>
    <cellStyle name="Обычный 7" xfId="33" xr:uid="{00000000-0005-0000-0000-000043000000}"/>
    <cellStyle name="Обычный 7 2" xfId="62" xr:uid="{00000000-0005-0000-0000-000044000000}"/>
    <cellStyle name="Обычный 8" xfId="43" xr:uid="{00000000-0005-0000-0000-000045000000}"/>
    <cellStyle name="Обычный 9" xfId="46" xr:uid="{00000000-0005-0000-0000-000046000000}"/>
    <cellStyle name="Стиль 1" xfId="2" xr:uid="{00000000-0005-0000-0000-000047000000}"/>
    <cellStyle name="Финансовый 2" xfId="51" xr:uid="{00000000-0005-0000-0000-000048000000}"/>
    <cellStyle name="Финансовый 3" xfId="52" xr:uid="{00000000-0005-0000-0000-000049000000}"/>
    <cellStyle name="Финансовый 4" xfId="53" xr:uid="{00000000-0005-0000-0000-00004A000000}"/>
    <cellStyle name="Финансовый 5" xfId="63" xr:uid="{00000000-0005-0000-0000-00004B000000}"/>
    <cellStyle name="Финансовый 6" xfId="47" xr:uid="{00000000-0005-0000-0000-00004C000000}"/>
    <cellStyle name="常规_1350NM P730" xfId="26" xr:uid="{00000000-0005-0000-0000-00004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="70" zoomScaleNormal="70" zoomScalePageLayoutView="85" workbookViewId="0">
      <selection activeCell="B12" sqref="B12:G12"/>
    </sheetView>
  </sheetViews>
  <sheetFormatPr defaultColWidth="9.140625" defaultRowHeight="15" x14ac:dyDescent="0.25"/>
  <cols>
    <col min="1" max="1" width="10.5703125" style="35" customWidth="1"/>
    <col min="2" max="2" width="81.85546875" style="29" customWidth="1"/>
    <col min="3" max="3" width="33" style="29" customWidth="1"/>
    <col min="4" max="4" width="10.140625" style="15" customWidth="1"/>
    <col min="5" max="5" width="27.28515625" style="16" customWidth="1"/>
    <col min="6" max="6" width="23.42578125" style="16" customWidth="1"/>
    <col min="7" max="7" width="36.7109375" style="19" customWidth="1"/>
    <col min="8" max="8" width="9.140625" style="1"/>
    <col min="9" max="9" width="16.42578125" style="1" bestFit="1" customWidth="1"/>
    <col min="10" max="17" width="9.140625" style="1"/>
    <col min="18" max="16384" width="9.140625" style="2"/>
  </cols>
  <sheetData>
    <row r="1" spans="1:17" s="4" customFormat="1" ht="18.75" x14ac:dyDescent="0.3">
      <c r="A1" s="71" t="s">
        <v>21</v>
      </c>
      <c r="B1" s="72"/>
      <c r="C1" s="29"/>
      <c r="D1" s="24"/>
      <c r="E1" s="25"/>
      <c r="F1" s="18"/>
      <c r="G1" s="18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4" customFormat="1" ht="15" customHeight="1" x14ac:dyDescent="0.3">
      <c r="A2" s="32"/>
      <c r="B2" s="29"/>
      <c r="C2" s="29"/>
      <c r="D2" s="24"/>
      <c r="E2" s="25"/>
      <c r="F2" s="25"/>
      <c r="G2" s="17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4" customFormat="1" ht="22.5" customHeight="1" x14ac:dyDescent="0.3">
      <c r="A3" s="32"/>
      <c r="B3" s="53" t="s">
        <v>9</v>
      </c>
      <c r="C3" s="53"/>
      <c r="D3" s="53"/>
      <c r="E3" s="46"/>
      <c r="F3" s="16"/>
      <c r="G3" s="19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4" customFormat="1" ht="17.25" customHeight="1" thickBot="1" x14ac:dyDescent="0.35">
      <c r="A4" s="33"/>
      <c r="B4" s="30"/>
      <c r="C4" s="30"/>
      <c r="D4" s="26"/>
      <c r="E4" s="27"/>
      <c r="F4" s="27"/>
      <c r="G4" s="20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54.75" customHeight="1" thickBot="1" x14ac:dyDescent="0.3">
      <c r="A5" s="69" t="s">
        <v>0</v>
      </c>
      <c r="B5" s="49" t="s">
        <v>6</v>
      </c>
      <c r="C5" s="57" t="s">
        <v>7</v>
      </c>
      <c r="D5" s="57" t="s">
        <v>1</v>
      </c>
      <c r="E5" s="59" t="s">
        <v>13</v>
      </c>
      <c r="F5" s="59" t="s">
        <v>14</v>
      </c>
      <c r="G5" s="56" t="s">
        <v>2</v>
      </c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6" customFormat="1" ht="42.75" customHeight="1" x14ac:dyDescent="0.25">
      <c r="A6" s="70"/>
      <c r="B6" s="50"/>
      <c r="C6" s="58"/>
      <c r="D6" s="58"/>
      <c r="E6" s="59"/>
      <c r="F6" s="59"/>
      <c r="G6" s="56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8" customFormat="1" ht="24" customHeight="1" x14ac:dyDescent="0.25">
      <c r="A7" s="36">
        <v>1</v>
      </c>
      <c r="B7" s="37">
        <v>2</v>
      </c>
      <c r="C7" s="28">
        <v>4</v>
      </c>
      <c r="D7" s="21">
        <v>5</v>
      </c>
      <c r="E7" s="21">
        <v>6</v>
      </c>
      <c r="F7" s="21">
        <v>7</v>
      </c>
      <c r="G7" s="21">
        <v>8</v>
      </c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10" customFormat="1" ht="40.5" customHeight="1" x14ac:dyDescent="0.2">
      <c r="A8" s="39">
        <v>1</v>
      </c>
      <c r="B8" s="40" t="s">
        <v>10</v>
      </c>
      <c r="C8" s="41" t="s">
        <v>11</v>
      </c>
      <c r="D8" s="41">
        <v>1</v>
      </c>
      <c r="E8" s="42">
        <v>1023741.8833333333</v>
      </c>
      <c r="F8" s="42">
        <f>E8*D8</f>
        <v>1023741.8833333333</v>
      </c>
      <c r="G8" s="60" t="s">
        <v>18</v>
      </c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40.5" customHeight="1" x14ac:dyDescent="0.2">
      <c r="A9" s="39">
        <f>A8+1</f>
        <v>2</v>
      </c>
      <c r="B9" s="40" t="s">
        <v>10</v>
      </c>
      <c r="C9" s="41" t="s">
        <v>12</v>
      </c>
      <c r="D9" s="44">
        <v>1</v>
      </c>
      <c r="E9" s="42">
        <v>1023741.8833333333</v>
      </c>
      <c r="F9" s="42">
        <f>E9*D9</f>
        <v>1023741.8833333333</v>
      </c>
      <c r="G9" s="61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4.6" customHeight="1" x14ac:dyDescent="0.2">
      <c r="A10" s="51"/>
      <c r="B10" s="52"/>
      <c r="C10" s="52"/>
      <c r="D10" s="52"/>
      <c r="E10" s="45" t="s">
        <v>3</v>
      </c>
      <c r="F10" s="43">
        <f>SUM(F8:F9)</f>
        <v>2047483.7666666666</v>
      </c>
      <c r="G10" s="61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4.6" customHeight="1" x14ac:dyDescent="0.2">
      <c r="A11" s="51"/>
      <c r="B11" s="52"/>
      <c r="C11" s="52"/>
      <c r="D11" s="52"/>
      <c r="E11" s="45" t="s">
        <v>15</v>
      </c>
      <c r="F11" s="43">
        <f>F10*20/120</f>
        <v>341247.29444444441</v>
      </c>
      <c r="G11" s="62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2" customFormat="1" ht="25.5" customHeight="1" x14ac:dyDescent="0.2">
      <c r="A12" s="34"/>
      <c r="B12" s="63" t="str">
        <f>"Предельная стоимость лота составляет "&amp;FIXED(F10,2)&amp;"  рублей, в том числе НДС 20% "&amp;FIXED(F11,2)&amp;" руб."</f>
        <v>Предельная стоимость лота составляет 2 047 483,77  рублей, в том числе НДС 20% 341 247,29 руб.</v>
      </c>
      <c r="C12" s="63"/>
      <c r="D12" s="63"/>
      <c r="E12" s="63"/>
      <c r="F12" s="63"/>
      <c r="G12" s="63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s="12" customFormat="1" ht="21" customHeight="1" x14ac:dyDescent="0.2">
      <c r="A13" s="34"/>
      <c r="B13" s="63" t="s">
        <v>20</v>
      </c>
      <c r="C13" s="63"/>
      <c r="D13" s="22"/>
      <c r="E13" s="23"/>
      <c r="F13" s="23"/>
      <c r="G13" s="47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12" customFormat="1" ht="19.5" customHeight="1" x14ac:dyDescent="0.2">
      <c r="A14" s="34"/>
      <c r="B14" s="31"/>
      <c r="C14" s="31"/>
      <c r="D14" s="22"/>
      <c r="E14" s="23"/>
      <c r="F14" s="23"/>
      <c r="G14" s="47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14" customFormat="1" ht="147.75" customHeight="1" x14ac:dyDescent="0.2">
      <c r="A15" s="54" t="s">
        <v>8</v>
      </c>
      <c r="B15" s="54"/>
      <c r="C15" s="67" t="s">
        <v>16</v>
      </c>
      <c r="D15" s="68"/>
      <c r="E15" s="68"/>
      <c r="F15" s="68"/>
      <c r="G15" s="68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53.25" customHeight="1" x14ac:dyDescent="0.2">
      <c r="A16" s="54" t="s">
        <v>5</v>
      </c>
      <c r="B16" s="54"/>
      <c r="C16" s="64" t="s">
        <v>19</v>
      </c>
      <c r="D16" s="65"/>
      <c r="E16" s="65"/>
      <c r="F16" s="65"/>
      <c r="G16" s="66"/>
    </row>
    <row r="17" spans="1:7" ht="32.25" customHeight="1" x14ac:dyDescent="0.2">
      <c r="A17" s="54" t="s">
        <v>4</v>
      </c>
      <c r="B17" s="54"/>
      <c r="C17" s="55" t="s">
        <v>17</v>
      </c>
      <c r="D17" s="55"/>
      <c r="E17" s="55"/>
      <c r="F17" s="55"/>
      <c r="G17" s="55"/>
    </row>
    <row r="22" spans="1:7" ht="16.5" x14ac:dyDescent="0.25">
      <c r="D22" s="38"/>
      <c r="F22" s="48"/>
    </row>
  </sheetData>
  <mergeCells count="20">
    <mergeCell ref="C15:G15"/>
    <mergeCell ref="A16:B16"/>
    <mergeCell ref="A5:A6"/>
    <mergeCell ref="A1:B1"/>
    <mergeCell ref="B5:B6"/>
    <mergeCell ref="A10:D10"/>
    <mergeCell ref="A11:D11"/>
    <mergeCell ref="B3:D3"/>
    <mergeCell ref="A17:B17"/>
    <mergeCell ref="C17:G17"/>
    <mergeCell ref="G5:G6"/>
    <mergeCell ref="C5:C6"/>
    <mergeCell ref="F5:F6"/>
    <mergeCell ref="E5:E6"/>
    <mergeCell ref="D5:D6"/>
    <mergeCell ref="G8:G11"/>
    <mergeCell ref="B12:G12"/>
    <mergeCell ref="C16:G16"/>
    <mergeCell ref="A15:B15"/>
    <mergeCell ref="B13:C13"/>
  </mergeCells>
  <phoneticPr fontId="10" type="noConversion"/>
  <pageMargins left="0.78740157480314965" right="0.39370078740157483" top="0.78740157480314965" bottom="0.39370078740157483" header="0.31496062992125984" footer="0.31496062992125984"/>
  <pageSetup paperSize="9" scale="61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1</vt:lpstr>
      <vt:lpstr>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Ямалетдинов Азамат Равилевич</dc:creator>
  <cp:lastModifiedBy>Данилова Татьяна Владимировна</cp:lastModifiedBy>
  <cp:revision>0</cp:revision>
  <cp:lastPrinted>2020-02-18T05:39:35Z</cp:lastPrinted>
  <dcterms:created xsi:type="dcterms:W3CDTF">2011-10-27T10:58:53Z</dcterms:created>
  <dcterms:modified xsi:type="dcterms:W3CDTF">2020-02-28T02:58:50Z</dcterms:modified>
</cp:coreProperties>
</file>